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96\1 výzva\"/>
    </mc:Choice>
  </mc:AlternateContent>
  <xr:revisionPtr revIDLastSave="0" documentId="13_ncr:1_{A56424BE-B24E-47FC-9347-5948548C0BCD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P7" i="1"/>
  <c r="S7" i="1"/>
  <c r="T7" i="1"/>
  <c r="R11" i="1" l="1"/>
  <c r="Q11" i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<sst xmlns="http://schemas.openxmlformats.org/spreadsheetml/2006/main" count="45" uniqueCount="43">
  <si>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</si>
  <si>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</si>
  <si>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</si>
  <si>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</si>
  <si>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</si>
  <si>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</si>
  <si>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</si>
  <si>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</si>
  <si>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</si>
  <si>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</si>
  <si>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</si>
  <si>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</si>
  <si>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</si>
  <si>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</si>
  <si>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</si>
  <si>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</si>
  <si>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</si>
  <si>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</si>
  <si>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</si>
  <si>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</si>
  <si>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</si>
  <si>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</si>
  <si>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</si>
  <si>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</si>
  <si>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</si>
  <si>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</si>
  <si>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</si>
  <si>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</si>
  <si>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</si>
  <si>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</si>
  <si>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</si>
  <si>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 xml:space="preserve">Příloha č. 2 Kupní smlouvy - technická specifikace
Výpočetní technika (III.) 096 - 2023 </t>
  </si>
  <si>
    <t>Počítač pro správu a multimedia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</si>
  <si>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</si>
  <si>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</si>
  <si>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</si>
  <si>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Dotace Cheb 2023_41/5/2023</t>
  </si>
  <si>
    <r>
      <rPr>
        <b/>
        <sz val="11"/>
        <color theme="1"/>
        <rFont val="Calibri"/>
        <family val="2"/>
        <charset val="238"/>
        <scheme val="minor"/>
      </rPr>
      <t xml:space="preserve">Hradební 22, 
350 02 Cheb,
</t>
    </r>
    <r>
      <rPr>
        <sz val="11"/>
        <color theme="1"/>
        <rFont val="Calibri"/>
        <family val="2"/>
        <charset val="238"/>
        <scheme val="minor"/>
      </rPr>
      <t>Fakulta ekonomická - Děkanát,
místnost CD 202</t>
    </r>
  </si>
  <si>
    <t>Ing. Stanislav Pimek,
Tel.: 37763 3515,
603 157 136</t>
  </si>
  <si>
    <t>Typ skříně: tower.
Výkon CPU v Passmark CPU více než 20 000 bodů, minimálně 6 jader, typické TDP 65W nebo nižší.
RAM:  minimálně 32GB DDR5 4800 MHz.
Grafická karta: dedikovaná, výkon GPU v Passmark nad 17 100 bodů, TDP max. 170W, RAM min. 12GB.
1x interní SSD: minimálně 1TB PCIe NVMe TLC.
1x interní HDD: SATA 3,5" 2TB.
1x optický disk: DVD RW.
Síťová karta 1Gb/s Ethernet s portem RJ45.
1x Čtečka SD karet.
Porty minimálně:
  1x USB Type-C 20Gbps
  4x USB Type-A 10Gbps
  2x USB Type-A 2.0
  1x kombinovaný konektor sluchátek/mikrofonu
  1x HDMI min. v.1.4 (přímý konektor bez použití adaptéru)
  1x DisplayPort min. v. 1.4a (přímý konektor bez použití adaptéru).
CZ klávesnice se čtečkou SmartCard.
Napájecí zdroj odpovídající osazené GPU+CPU.
OS originální Windows 11 Pro - OS Windows požadujeme z důvodu kompatibility s interními aplikacemi ZČU (Stag, Magion,...).
Záruka min. 5 let, servis NBD on-site.</t>
  </si>
  <si>
    <t>Záruka na zboží min. 5 let, servis NBD on-site.</t>
  </si>
  <si>
    <t>Monitor 27" QHD</t>
  </si>
  <si>
    <r>
      <t xml:space="preserve">Velikost: 27", 16:9.
Rozlišení: min. 2 560 × 1 440 (QHD).
Typ: IPS, matný,  neprohnutý.
Vlastnosti: Flicker Free, potlačení modrého světla, podpora FreeSync a G-Sync.
Nejvyšší obnovovací frekvence: min. 144 Hz (HDMI) a min. 165 Hz (DisplayPort).
Jas: min. 350 nits.
Kontrastní poměr statický: 1000 : 1.
Barevný gamut: min. 99% sRGB.
Doba odezvy: max. 1 ms (GtG).
Výškově stavitelný.
Spotřeba typická: max. 40 W.
Porty: min. 2x HDMI 2.0, 1x DisplayPort 1.4, 2x USB 3.0.
Záruka: min. 2 roky.
</t>
    </r>
    <r>
      <rPr>
        <sz val="11"/>
        <rFont val="Calibri"/>
        <family val="2"/>
        <charset val="238"/>
        <scheme val="minor"/>
      </rPr>
      <t>Třída energetické účinnosti v rozpětí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</si>
</sst>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3" zoomScale="66" zoomScaleNormal="66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6.28515625" style="1" customWidth="1"/>
    <col min="7" max="7" width="30.7109375" style="4" customWidth="1"/>
    <col min="8" max="8" width="23.42578125" style="4" customWidth="1"/>
    <col min="9" max="9" width="20.7109375" style="4" customWidth="1"/>
    <col min="10" max="10" width="15.42578125" style="1" customWidth="1"/>
    <col min="11" max="11" width="32" customWidth="1"/>
    <col min="12" max="12" width="26.85546875" customWidth="1"/>
    <col min="13" max="13" width="25" customWidth="1"/>
    <col min="14" max="14" width="32.710937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72" t="s">
        <v>31</v>
      </c>
      <c r="C1" s="73"/>
      <c r="D1" s="73"/>
      <c r="E1"/>
      <c r="G1" s="41"/>
      <c r="V1"/>
    </row>
    <row r="2" spans="1:22" ht="27" customHeight="1" x14ac:dyDescent="0.25">
      <c r="C2"/>
      <c r="D2" s="9"/>
      <c r="E2" s="10"/>
      <c r="G2" s="76"/>
      <c r="H2" s="77"/>
      <c r="I2" s="77"/>
      <c r="J2" s="77"/>
      <c r="K2" s="77"/>
      <c r="L2" s="77"/>
      <c r="M2" s="77"/>
      <c r="N2" s="7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4"/>
      <c r="E3" s="64"/>
      <c r="F3" s="64"/>
      <c r="G3" s="77"/>
      <c r="H3" s="77"/>
      <c r="I3" s="77"/>
      <c r="J3" s="77"/>
      <c r="K3" s="77"/>
      <c r="L3" s="77"/>
      <c r="M3" s="77"/>
      <c r="N3" s="7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4" t="s">
        <v>2</v>
      </c>
      <c r="H5" s="7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35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3" t="s">
        <v>7</v>
      </c>
      <c r="T6" s="63" t="s">
        <v>8</v>
      </c>
      <c r="U6" s="34" t="s">
        <v>22</v>
      </c>
      <c r="V6" s="34" t="s">
        <v>23</v>
      </c>
    </row>
    <row r="7" spans="1:22" ht="359.25" customHeight="1" thickTop="1" x14ac:dyDescent="0.25">
      <c r="A7" s="20"/>
      <c r="B7" s="52">
        <v>1</v>
      </c>
      <c r="C7" s="53" t="s">
        <v>32</v>
      </c>
      <c r="D7" s="54">
        <v>1</v>
      </c>
      <c r="E7" s="55" t="s">
        <v>30</v>
      </c>
      <c r="F7" s="62" t="s">
        <v>39</v>
      </c>
      <c r="G7" s="66"/>
      <c r="H7" s="67"/>
      <c r="I7" s="87" t="s">
        <v>33</v>
      </c>
      <c r="J7" s="87" t="s">
        <v>34</v>
      </c>
      <c r="K7" s="87" t="s">
        <v>36</v>
      </c>
      <c r="L7" s="56" t="s">
        <v>40</v>
      </c>
      <c r="M7" s="92" t="s">
        <v>38</v>
      </c>
      <c r="N7" s="92" t="s">
        <v>37</v>
      </c>
      <c r="O7" s="95">
        <v>21</v>
      </c>
      <c r="P7" s="57">
        <f>D7*Q7</f>
        <v>28800</v>
      </c>
      <c r="Q7" s="58">
        <v>28800</v>
      </c>
      <c r="R7" s="70"/>
      <c r="S7" s="59">
        <f>D7*R7</f>
        <v>0</v>
      </c>
      <c r="T7" s="60" t="str">
        <f t="shared" ref="T7" si="0">IF(ISNUMBER(R7), IF(R7&gt;Q7,"NEVYHOVUJE","VYHOVUJE")," ")</f>
        <v xml:space="preserve"> </v>
      </c>
      <c r="U7" s="90"/>
      <c r="V7" s="61" t="s">
        <v>11</v>
      </c>
    </row>
    <row r="8" spans="1:22" ht="253.5" customHeight="1" thickBot="1" x14ac:dyDescent="0.3">
      <c r="A8" s="20"/>
      <c r="B8" s="42">
        <v>2</v>
      </c>
      <c r="C8" s="43" t="s">
        <v>41</v>
      </c>
      <c r="D8" s="44">
        <v>1</v>
      </c>
      <c r="E8" s="45" t="s">
        <v>30</v>
      </c>
      <c r="F8" s="65" t="s">
        <v>42</v>
      </c>
      <c r="G8" s="68"/>
      <c r="H8" s="69"/>
      <c r="I8" s="88"/>
      <c r="J8" s="88"/>
      <c r="K8" s="89"/>
      <c r="L8" s="46"/>
      <c r="M8" s="93"/>
      <c r="N8" s="94"/>
      <c r="O8" s="96"/>
      <c r="P8" s="47">
        <f>D8*Q8</f>
        <v>7900</v>
      </c>
      <c r="Q8" s="48">
        <v>7900</v>
      </c>
      <c r="R8" s="71"/>
      <c r="S8" s="49">
        <f>D8*R8</f>
        <v>0</v>
      </c>
      <c r="T8" s="50" t="str">
        <f t="shared" ref="T8" si="1">IF(ISNUMBER(R8), IF(R8&gt;Q8,"NEVYHOVUJE","VYHOVUJE")," ")</f>
        <v xml:space="preserve"> </v>
      </c>
      <c r="U8" s="91"/>
      <c r="V8" s="51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5" t="s">
        <v>28</v>
      </c>
      <c r="C10" s="85"/>
      <c r="D10" s="85"/>
      <c r="E10" s="85"/>
      <c r="F10" s="85"/>
      <c r="G10" s="85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2" t="s">
        <v>10</v>
      </c>
      <c r="S10" s="83"/>
      <c r="T10" s="84"/>
      <c r="U10" s="24"/>
      <c r="V10" s="25"/>
    </row>
    <row r="11" spans="1:22" ht="50.45" customHeight="1" thickTop="1" thickBot="1" x14ac:dyDescent="0.3">
      <c r="B11" s="86" t="s">
        <v>26</v>
      </c>
      <c r="C11" s="86"/>
      <c r="D11" s="86"/>
      <c r="E11" s="86"/>
      <c r="F11" s="86"/>
      <c r="G11" s="86"/>
      <c r="H11" s="86"/>
      <c r="I11" s="26"/>
      <c r="L11" s="9"/>
      <c r="M11" s="9"/>
      <c r="N11" s="9"/>
      <c r="O11" s="27"/>
      <c r="P11" s="27"/>
      <c r="Q11" s="28">
        <f>SUM(P7:P8)</f>
        <v>36700</v>
      </c>
      <c r="R11" s="79">
        <f>SUM(S7:S8)</f>
        <v>0</v>
      </c>
      <c r="S11" s="80"/>
      <c r="T11" s="81"/>
    </row>
    <row r="12" spans="1:22" ht="15.75" thickTop="1" x14ac:dyDescent="0.25">
      <c r="B12" s="78" t="s">
        <v>27</v>
      </c>
      <c r="C12" s="78"/>
      <c r="D12" s="78"/>
      <c r="E12" s="78"/>
      <c r="F12" s="78"/>
      <c r="G12" s="78"/>
      <c r="H12" s="64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4"/>
      <c r="H13" s="64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4"/>
      <c r="H14" s="64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4"/>
      <c r="H15" s="64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4"/>
      <c r="H16" s="64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4"/>
      <c r="H97" s="64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D3GxSpefk1iOQClmUfsPj5KDXMHOGF1ska7WWYspg6qS6oE14alomA/4eNltqzQWcMtpj1k0NkEmHF86iChOwg==" saltValue="FD+w9L3WiFETL6uEc9pMfQ==" spinCount="100000" sheet="1" objects="1" scenarios="1"/>
  <mergeCells count="15">
    <mergeCell ref="U7:U8"/>
    <mergeCell ref="M7:M8"/>
    <mergeCell ref="N7:N8"/>
    <mergeCell ref="O7:O8"/>
    <mergeCell ref="B1:D1"/>
    <mergeCell ref="G5:H5"/>
    <mergeCell ref="G2:N3"/>
    <mergeCell ref="B12:G12"/>
    <mergeCell ref="R11:T11"/>
    <mergeCell ref="R10:T10"/>
    <mergeCell ref="B10:G10"/>
    <mergeCell ref="B11:H11"/>
    <mergeCell ref="I7:I8"/>
    <mergeCell ref="J7:J8"/>
    <mergeCell ref="K7:K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2023-08-02T12:26:45Z</dcterms:modified>
</cp:coreProperties>
</file>